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012CA927-5510-4476-A4F2-849BD548F108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JULIO 2020" sheetId="1" r:id="rId1"/>
  </sheets>
  <externalReferences>
    <externalReference r:id="rId2"/>
  </externalReferences>
  <calcPr calcId="181029"/>
</workbook>
</file>

<file path=xl/calcChain.xml><?xml version="1.0" encoding="utf-8"?>
<calcChain xmlns="http://schemas.openxmlformats.org/spreadsheetml/2006/main">
  <c r="H23" i="1" l="1"/>
  <c r="J139" i="1" l="1"/>
  <c r="E49" i="1"/>
  <c r="J150" i="1"/>
  <c r="G251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3" i="1"/>
  <c r="I217" i="1"/>
  <c r="J215" i="1" s="1"/>
  <c r="I102" i="1"/>
  <c r="J99" i="1" s="1"/>
  <c r="I190" i="1"/>
  <c r="J185" i="1" s="1"/>
  <c r="F23" i="1" l="1"/>
  <c r="J23" i="1"/>
  <c r="L23" i="1" s="1"/>
  <c r="J186" i="1"/>
  <c r="J213" i="1"/>
  <c r="J214" i="1"/>
  <c r="J212" i="1"/>
  <c r="J98" i="1"/>
  <c r="J97" i="1"/>
  <c r="J188" i="1"/>
  <c r="J187" i="1"/>
  <c r="J96" i="1"/>
  <c r="J100" i="1"/>
  <c r="M61" i="1"/>
  <c r="J190" i="1" l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<sst xmlns="http://schemas.openxmlformats.org/spreadsheetml/2006/main" count="59" uniqueCount="49">
  <si>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</si>
  <si>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</si>
  <si>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</si>
  <si>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</si>
  <si>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</si>
  <si>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</si>
  <si>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</si>
  <si>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</si>
  <si>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</si>
  <si>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</si>
  <si>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</si>
  <si>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</si>
  <si>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</si>
  <si>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</si>
  <si>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</si>
  <si>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</si>
  <si>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</si>
  <si>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</si>
  <si>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</si>
  <si>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</si>
  <si>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</si>
  <si>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</si>
  <si>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</si>
  <si>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</si>
  <si>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</si>
  <si>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</si>
  <si>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</si>
  <si>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</si>
  <si>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</si>
  <si>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</si>
  <si>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</si>
  <si>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</si>
  <si>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</si>
  <si>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</si>
  <si>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</si>
  <si>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</si>
  <si>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</si>
  <si>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</si>
  <si>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</si>
  <si>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</si>
  <si>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</si>
  <si>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</si>
  <si>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</si>
  <si>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</si>
  <si>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</si>
  <si>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</si>
  <si>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</si>
  <si>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Coordinación de Archivo</t>
  </si>
  <si>
    <t>INFORMACIÓN ESTADÍSTICA A JULIO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</si>
</sst>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7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6" fillId="5" borderId="0" xfId="2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JULIO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JULIO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JULIO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JULIO 2020'!$I$96:$I$100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JULIO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JULIO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JULIO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JULIO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JULIO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JULIO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JULIO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JULIO 2020'!$I$156:$I$159</c:f>
              <c:numCache>
                <c:formatCode>General</c:formatCode>
                <c:ptCount val="4"/>
                <c:pt idx="0">
                  <c:v>10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JULIO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JULIO 2020'!$J$156:$J$159</c:f>
              <c:numCache>
                <c:formatCode>0%</c:formatCode>
                <c:ptCount val="4"/>
                <c:pt idx="0">
                  <c:v>0.90909090909090906</c:v>
                </c:pt>
                <c:pt idx="1">
                  <c:v>9.0909090909090912E-2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JULIO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JULIO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JULIO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JULIO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JULIO 2020'!$I$212:$I$215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JULIO 2020'!$J$212:$J$215</c:f>
              <c:numCache>
                <c:formatCode>0%</c:formatCode>
                <c:ptCount val="4"/>
                <c:pt idx="0">
                  <c:v>0.45454545454545453</c:v>
                </c:pt>
                <c:pt idx="1">
                  <c:v>0.54545454545454541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JULIO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JULIO 2020'!$C$22:$E$22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JULIO 2020'!$C$23:$E$23</c:f>
              <c:numCache>
                <c:formatCode>0%</c:formatCode>
                <c:ptCount val="3"/>
                <c:pt idx="0">
                  <c:v>0.41666666666666669</c:v>
                </c:pt>
                <c:pt idx="1">
                  <c:v>8.3333333333333329E-2</c:v>
                </c:pt>
                <c:pt idx="2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JULIO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JULIO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JULIO 2020'!$H$22:$K$22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JULIO 2020'!$H$23:$K$23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JULIO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JULIO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JULIO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JULIO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JULIO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JULIO 2020'!$I$185:$I$188</c:f>
              <c:numCache>
                <c:formatCode>General</c:formatCode>
                <c:ptCount val="4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JULIO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JULIO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JULIO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JULIO 2020'!$F$239:$F$250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JULIO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JULIO 2020'!$G$239:$G$250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JULIO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JULIO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JULIO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JULIO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JULIO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JULIO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JULIO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JULIO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JULIO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JULIO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253</xdr:row>
      <xdr:rowOff>108857</xdr:rowOff>
    </xdr:from>
    <xdr:to>
      <xdr:col>14</xdr:col>
      <xdr:colOff>870855</xdr:colOff>
      <xdr:row>292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1"/>
  <sheetViews>
    <sheetView tabSelected="1" topLeftCell="B1" zoomScale="90" zoomScaleNormal="90" workbookViewId="0">
      <selection activeCell="G247" sqref="G247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56" t="s">
        <v>29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3"/>
      <c r="Q13" s="1"/>
    </row>
    <row r="14" spans="1:17" ht="43.5" customHeight="1" thickBot="1" x14ac:dyDescent="0.85">
      <c r="A14" s="1"/>
      <c r="B14" s="158" t="s">
        <v>48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61" t="s">
        <v>0</v>
      </c>
      <c r="D20" s="162"/>
      <c r="E20" s="162"/>
      <c r="F20" s="163"/>
      <c r="G20" s="67"/>
      <c r="H20" s="161" t="s">
        <v>1</v>
      </c>
      <c r="I20" s="162"/>
      <c r="J20" s="162"/>
      <c r="K20" s="162"/>
      <c r="L20" s="163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5</v>
      </c>
      <c r="D22" s="73">
        <v>1</v>
      </c>
      <c r="E22" s="73">
        <v>6</v>
      </c>
      <c r="F22" s="74">
        <f>SUM(C22:E22)</f>
        <v>12</v>
      </c>
      <c r="G22" s="75"/>
      <c r="H22" s="72">
        <v>3</v>
      </c>
      <c r="I22" s="72">
        <v>3</v>
      </c>
      <c r="J22" s="72">
        <v>0</v>
      </c>
      <c r="K22" s="72">
        <v>6</v>
      </c>
      <c r="L22" s="74">
        <v>12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0.41666666666666669</v>
      </c>
      <c r="D23" s="77">
        <f>+D22/F22</f>
        <v>8.3333333333333329E-2</v>
      </c>
      <c r="E23" s="78">
        <f>+E22/F22</f>
        <v>0.5</v>
      </c>
      <c r="F23" s="79">
        <f>SUM(C23:E23)</f>
        <v>1</v>
      </c>
      <c r="G23" s="75"/>
      <c r="H23" s="76">
        <f>+H22/L22</f>
        <v>0.25</v>
      </c>
      <c r="I23" s="76">
        <f>+I22/L22</f>
        <v>0.25</v>
      </c>
      <c r="J23" s="76">
        <f>+J22/L22</f>
        <v>0</v>
      </c>
      <c r="K23" s="76">
        <v>0.5</v>
      </c>
      <c r="L23" s="79">
        <f>SUM(H23:K23)</f>
        <v>1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60" t="s">
        <v>10</v>
      </c>
      <c r="E43" s="160"/>
      <c r="F43" s="160"/>
      <c r="G43" s="160"/>
      <c r="H43" s="160"/>
      <c r="I43" s="160"/>
      <c r="J43" s="160"/>
      <c r="K43" s="160"/>
      <c r="L43" s="160"/>
      <c r="M43" s="160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36">
        <v>0</v>
      </c>
      <c r="K44" s="137"/>
      <c r="L44" s="138"/>
      <c r="M44" s="84">
        <f>+$J44/$J61</f>
        <v>0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39">
        <v>0</v>
      </c>
      <c r="K45" s="140"/>
      <c r="L45" s="141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39">
        <v>1</v>
      </c>
      <c r="K46" s="140"/>
      <c r="L46" s="141"/>
      <c r="M46" s="76">
        <f>+$J46/$J61</f>
        <v>8.3333333333333329E-2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39">
        <v>1</v>
      </c>
      <c r="K47" s="140"/>
      <c r="L47" s="141"/>
      <c r="M47" s="76">
        <f>+$J47/$J61</f>
        <v>8.3333333333333329E-2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39">
        <v>0</v>
      </c>
      <c r="K48" s="140"/>
      <c r="L48" s="141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39">
        <v>10</v>
      </c>
      <c r="K49" s="140"/>
      <c r="L49" s="141"/>
      <c r="M49" s="76">
        <f>+$J49/J61</f>
        <v>0.83333333333333337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39">
        <v>0</v>
      </c>
      <c r="K50" s="140"/>
      <c r="L50" s="141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39">
        <v>0</v>
      </c>
      <c r="K51" s="140"/>
      <c r="L51" s="141"/>
      <c r="M51" s="76">
        <f>+$J51/J61</f>
        <v>0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39">
        <v>0</v>
      </c>
      <c r="K52" s="140"/>
      <c r="L52" s="141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39">
        <v>0</v>
      </c>
      <c r="K53" s="140"/>
      <c r="L53" s="141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39">
        <v>0</v>
      </c>
      <c r="K54" s="140"/>
      <c r="L54" s="141"/>
      <c r="M54" s="76">
        <f>+$J54/J61</f>
        <v>0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39">
        <v>0</v>
      </c>
      <c r="K55" s="140"/>
      <c r="L55" s="141"/>
      <c r="M55" s="76">
        <f>+$J55/J61</f>
        <v>0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39">
        <v>0</v>
      </c>
      <c r="K56" s="140"/>
      <c r="L56" s="141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39">
        <v>0</v>
      </c>
      <c r="K57" s="140"/>
      <c r="L57" s="141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39">
        <v>0</v>
      </c>
      <c r="K58" s="140"/>
      <c r="L58" s="141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39">
        <v>0</v>
      </c>
      <c r="K59" s="140"/>
      <c r="L59" s="141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9">
        <f>SUM(J44:J59)</f>
        <v>12</v>
      </c>
      <c r="K61" s="150"/>
      <c r="L61" s="151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2" t="s">
        <v>11</v>
      </c>
      <c r="E95" s="153"/>
      <c r="F95" s="153"/>
      <c r="G95" s="153"/>
      <c r="H95" s="153"/>
      <c r="I95" s="153"/>
      <c r="J95" s="154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7</v>
      </c>
      <c r="J96" s="96">
        <f>+I96/I102</f>
        <v>0.58333333333333337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5</v>
      </c>
      <c r="J97" s="96">
        <f>I97/I102</f>
        <v>0.41666666666666669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64" t="s">
        <v>28</v>
      </c>
      <c r="F98" s="165"/>
      <c r="G98" s="165"/>
      <c r="H98" s="166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12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5"/>
      <c r="E105" s="155"/>
      <c r="F105" s="155"/>
      <c r="G105" s="155"/>
      <c r="H105" s="155"/>
      <c r="I105" s="155"/>
      <c r="J105" s="155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7" t="s">
        <v>13</v>
      </c>
      <c r="F132" s="128"/>
      <c r="G132" s="128"/>
      <c r="H132" s="128"/>
      <c r="I132" s="128"/>
      <c r="J132" s="129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42" t="s">
        <v>14</v>
      </c>
      <c r="F133" s="143"/>
      <c r="G133" s="143"/>
      <c r="H133" s="143"/>
      <c r="I133" s="144"/>
      <c r="J133" s="20">
        <v>58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58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7" t="s">
        <v>15</v>
      </c>
      <c r="F137" s="128"/>
      <c r="G137" s="128"/>
      <c r="H137" s="128"/>
      <c r="I137" s="128"/>
      <c r="J137" s="129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42" t="s">
        <v>16</v>
      </c>
      <c r="F138" s="143"/>
      <c r="G138" s="143"/>
      <c r="H138" s="143"/>
      <c r="I138" s="144"/>
      <c r="J138" s="22">
        <v>192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192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33" t="s">
        <v>17</v>
      </c>
      <c r="F142" s="145"/>
      <c r="G142" s="145"/>
      <c r="H142" s="145"/>
      <c r="I142" s="145"/>
      <c r="J142" s="135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42" t="s">
        <v>18</v>
      </c>
      <c r="F143" s="143"/>
      <c r="G143" s="143"/>
      <c r="H143" s="143"/>
      <c r="I143" s="144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33" t="s">
        <v>41</v>
      </c>
      <c r="F147" s="145"/>
      <c r="G147" s="145"/>
      <c r="H147" s="145"/>
      <c r="I147" s="145"/>
      <c r="J147" s="135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46" t="s">
        <v>19</v>
      </c>
      <c r="F148" s="147"/>
      <c r="G148" s="147"/>
      <c r="H148" s="147"/>
      <c r="I148" s="148"/>
      <c r="J148" s="22">
        <v>2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67" t="s">
        <v>45</v>
      </c>
      <c r="F149" s="168"/>
      <c r="G149" s="168"/>
      <c r="H149" s="168"/>
      <c r="I149" s="169"/>
      <c r="J149" s="111">
        <v>4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6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7" t="s">
        <v>20</v>
      </c>
      <c r="E155" s="128"/>
      <c r="F155" s="128"/>
      <c r="G155" s="128"/>
      <c r="H155" s="128"/>
      <c r="I155" s="128"/>
      <c r="J155" s="129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4" t="str">
        <f>+'[1]ACUM-MAYO'!A162</f>
        <v>ORDINARIA</v>
      </c>
      <c r="F156" s="125"/>
      <c r="G156" s="125"/>
      <c r="H156" s="126"/>
      <c r="I156" s="51">
        <v>10</v>
      </c>
      <c r="J156" s="24">
        <f>I156/I161</f>
        <v>0.90909090909090906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4" t="str">
        <f>+'[1]ACUM-MAYO'!A163</f>
        <v>FUNDAMENTAL</v>
      </c>
      <c r="F157" s="125"/>
      <c r="G157" s="125"/>
      <c r="H157" s="126"/>
      <c r="I157" s="51">
        <v>1</v>
      </c>
      <c r="J157" s="25">
        <f>I157/I161</f>
        <v>9.0909090909090912E-2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4" t="str">
        <f>+'[1]ACUM-MAYO'!A165</f>
        <v>RESERVADA</v>
      </c>
      <c r="F158" s="125"/>
      <c r="G158" s="125"/>
      <c r="H158" s="126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4" t="s">
        <v>27</v>
      </c>
      <c r="F159" s="125"/>
      <c r="G159" s="125"/>
      <c r="H159" s="126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11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7" t="s">
        <v>21</v>
      </c>
      <c r="E184" s="128"/>
      <c r="F184" s="128"/>
      <c r="G184" s="128"/>
      <c r="H184" s="128"/>
      <c r="I184" s="128"/>
      <c r="J184" s="129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4" t="str">
        <f>+'[1]ACUM-MAYO'!A173</f>
        <v>ECONOMICA ADMINISTRATIVA</v>
      </c>
      <c r="F185" s="125"/>
      <c r="G185" s="125"/>
      <c r="H185" s="126"/>
      <c r="I185" s="51">
        <v>11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4" t="str">
        <f>+'[1]ACUM-MAYO'!A174</f>
        <v>TRAMITE</v>
      </c>
      <c r="F186" s="125"/>
      <c r="G186" s="125"/>
      <c r="H186" s="126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4" t="str">
        <f>+'[1]ACUM-MAYO'!A175</f>
        <v>SERV. PUB.</v>
      </c>
      <c r="F187" s="125"/>
      <c r="G187" s="125"/>
      <c r="H187" s="126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4" t="str">
        <f>+'[1]ACUM-MAYO'!A176</f>
        <v>LEGAL</v>
      </c>
      <c r="F188" s="125"/>
      <c r="G188" s="125"/>
      <c r="H188" s="126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11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7" t="s">
        <v>22</v>
      </c>
      <c r="E211" s="128"/>
      <c r="F211" s="128"/>
      <c r="G211" s="128"/>
      <c r="H211" s="128"/>
      <c r="I211" s="128"/>
      <c r="J211" s="129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5</v>
      </c>
      <c r="J212" s="33">
        <f>I212/I217</f>
        <v>0.45454545454545453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6</v>
      </c>
      <c r="J213" s="33">
        <f>I213/I217</f>
        <v>0.54545454545454541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11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33" t="s">
        <v>30</v>
      </c>
      <c r="E238" s="134"/>
      <c r="F238" s="134"/>
      <c r="G238" s="135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31" t="s">
        <v>31</v>
      </c>
      <c r="F239" s="132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31" t="s">
        <v>32</v>
      </c>
      <c r="F240" s="132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31" t="s">
        <v>33</v>
      </c>
      <c r="F241" s="132"/>
      <c r="G241" s="62">
        <v>3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31" t="s">
        <v>34</v>
      </c>
      <c r="F242" s="132"/>
      <c r="G242" s="62">
        <v>1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31" t="s">
        <v>35</v>
      </c>
      <c r="F243" s="132"/>
      <c r="G243" s="62">
        <v>0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31" t="s">
        <v>36</v>
      </c>
      <c r="F244" s="132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31" t="s">
        <v>37</v>
      </c>
      <c r="F245" s="132"/>
      <c r="G245" s="62">
        <v>0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31" t="s">
        <v>38</v>
      </c>
      <c r="F246" s="132"/>
      <c r="G246" s="62">
        <v>4</v>
      </c>
      <c r="H246" s="5"/>
      <c r="I246" s="130"/>
      <c r="J246" s="130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1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C249" s="45"/>
      <c r="D249" s="10">
        <v>10</v>
      </c>
      <c r="E249" s="120" t="s">
        <v>44</v>
      </c>
      <c r="F249" s="121"/>
      <c r="G249" s="63">
        <v>1</v>
      </c>
      <c r="H249" s="5"/>
      <c r="I249" s="117"/>
      <c r="J249" s="117"/>
      <c r="K249" s="117"/>
      <c r="L249" s="117"/>
      <c r="M249" s="5"/>
      <c r="N249" s="5"/>
      <c r="O249" s="5"/>
      <c r="P249" s="1"/>
      <c r="Q249" s="47"/>
    </row>
    <row r="250" spans="1:17" ht="15.75" customHeight="1" thickBot="1" x14ac:dyDescent="0.3">
      <c r="A250" s="1"/>
      <c r="D250" s="10">
        <v>11</v>
      </c>
      <c r="E250" s="120" t="s">
        <v>47</v>
      </c>
      <c r="F250" s="121"/>
      <c r="G250" s="63">
        <v>0</v>
      </c>
      <c r="P250" s="1"/>
      <c r="Q250" s="47"/>
    </row>
    <row r="251" spans="1:17" ht="15.75" customHeight="1" thickBot="1" x14ac:dyDescent="0.3">
      <c r="A251" s="1"/>
      <c r="C251" s="45"/>
      <c r="D251" s="5"/>
      <c r="E251" s="122" t="s">
        <v>5</v>
      </c>
      <c r="F251" s="123"/>
      <c r="G251" s="64">
        <f>SUM(G239:G250)</f>
        <v>10</v>
      </c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C252" s="4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1"/>
      <c r="Q252" s="47"/>
    </row>
    <row r="253" spans="1:17" ht="15.75" customHeight="1" thickBot="1" x14ac:dyDescent="0.3">
      <c r="A253" s="1"/>
      <c r="B253" s="118" t="s">
        <v>40</v>
      </c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19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1"/>
      <c r="Q256" s="47"/>
    </row>
    <row r="257" spans="1:17" ht="15.75" customHeight="1" x14ac:dyDescent="0.25">
      <c r="A257" s="1"/>
      <c r="C257" s="45"/>
      <c r="D257" s="5"/>
      <c r="E257" s="5"/>
      <c r="F257" s="5"/>
      <c r="G257" s="5"/>
      <c r="H257" s="16"/>
      <c r="I257" s="15"/>
      <c r="J257" s="15"/>
      <c r="K257" s="15"/>
      <c r="L257" s="15"/>
      <c r="M257" s="5"/>
      <c r="N257" s="5"/>
      <c r="O257" s="5"/>
      <c r="P257" s="1"/>
      <c r="Q257" s="47"/>
    </row>
    <row r="258" spans="1:17" x14ac:dyDescent="0.25">
      <c r="A258" s="1"/>
      <c r="C258" s="44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1"/>
    </row>
    <row r="259" spans="1:17" s="16" customFormat="1" ht="15.75" x14ac:dyDescent="0.25">
      <c r="A259" s="14"/>
      <c r="B259" s="15"/>
      <c r="C259" s="15"/>
      <c r="D259" s="5"/>
      <c r="E259" s="5"/>
      <c r="F259" s="5"/>
      <c r="G259" s="5"/>
      <c r="H259" s="5"/>
      <c r="I259" s="5"/>
      <c r="J259" s="5"/>
      <c r="K259" s="5"/>
      <c r="L259" s="5"/>
      <c r="M259" s="15"/>
      <c r="N259" s="15"/>
      <c r="O259" s="15"/>
      <c r="P259" s="15"/>
      <c r="Q259" s="14"/>
    </row>
    <row r="260" spans="1:17" x14ac:dyDescent="0.25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15.75" thickBot="1" x14ac:dyDescent="0.3">
      <c r="A261" s="1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1"/>
    </row>
    <row r="262" spans="1:17" ht="24" customHeight="1" thickBot="1" x14ac:dyDescent="0.3">
      <c r="A262" s="1"/>
      <c r="P262" s="48"/>
      <c r="Q262" s="46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D271" s="1"/>
      <c r="E271" s="1"/>
      <c r="F271" s="1"/>
      <c r="G271" s="1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H285" s="5"/>
      <c r="I285" s="5"/>
      <c r="J285" s="5"/>
      <c r="K285" s="5"/>
      <c r="L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M287" s="5"/>
      <c r="N287" s="5"/>
      <c r="O287" s="5"/>
      <c r="P287" s="5"/>
      <c r="Q287" s="1"/>
    </row>
    <row r="288" spans="1:17" x14ac:dyDescent="0.25">
      <c r="A288" s="1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1"/>
      <c r="Q288" s="1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Q293" s="47"/>
    </row>
    <row r="294" spans="1:17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  <row r="301" spans="1:17" x14ac:dyDescent="0.25">
      <c r="A301" s="66"/>
      <c r="B301" s="66"/>
      <c r="C301" s="66"/>
    </row>
  </sheetData>
  <mergeCells count="59">
    <mergeCell ref="E138:I138"/>
    <mergeCell ref="E159:H159"/>
    <mergeCell ref="D184:J184"/>
    <mergeCell ref="E185:H185"/>
    <mergeCell ref="E98:H98"/>
    <mergeCell ref="E149:I149"/>
    <mergeCell ref="B13:O13"/>
    <mergeCell ref="B14:O14"/>
    <mergeCell ref="D43:M43"/>
    <mergeCell ref="C20:F20"/>
    <mergeCell ref="H20:L20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B253:O253"/>
    <mergeCell ref="E249:F249"/>
    <mergeCell ref="E251:F251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50:F250"/>
    <mergeCell ref="D238:G238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JULIO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2020-08-12T19:18:34Z</dcterms:modified>
</cp:coreProperties>
</file>